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atthewBowes(PBO)\Downloads\"/>
    </mc:Choice>
  </mc:AlternateContent>
  <xr:revisionPtr revIDLastSave="0" documentId="13_ncr:1_{5D989448-024F-4C36-A7C5-04271FBD578E}" xr6:coauthVersionLast="47" xr6:coauthVersionMax="47" xr10:uidLastSave="{00000000-0000-0000-0000-000000000000}"/>
  <bookViews>
    <workbookView xWindow="-120" yWindow="-120" windowWidth="38640" windowHeight="21120" xr2:uid="{15B1BD03-A1F9-4DBF-A4EE-ADCC4749418D}"/>
  </bookViews>
  <sheets>
    <sheet name="Contents" sheetId="1" r:id="rId1"/>
    <sheet name="Figure 2" sheetId="3" r:id="rId2"/>
    <sheet name="Figure 3" sheetId="4" r:id="rId3"/>
    <sheet name="Table 1" sheetId="5" r:id="rId4"/>
  </sheets>
  <externalReferences>
    <externalReference r:id="rId5"/>
    <externalReference r:id="rId6"/>
  </externalReference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 a="1"/>
  <c r="B4" i="4" s="1"/>
  <c r="C4" i="4" a="1"/>
  <c r="C4" i="4" s="1"/>
  <c r="B13" i="3"/>
  <c r="C12" i="3"/>
  <c r="B12" i="3"/>
  <c r="D11" i="3"/>
  <c r="C11" i="3"/>
  <c r="B11" i="3"/>
  <c r="E10" i="3"/>
  <c r="D10" i="3"/>
  <c r="C10" i="3"/>
  <c r="B10" i="3"/>
  <c r="F9" i="3"/>
  <c r="E9" i="3"/>
  <c r="D9" i="3"/>
  <c r="C9" i="3"/>
  <c r="B9" i="3"/>
  <c r="F8" i="3"/>
  <c r="E8" i="3"/>
  <c r="D8" i="3"/>
  <c r="C8" i="3"/>
  <c r="B8" i="3"/>
  <c r="F7" i="3"/>
  <c r="E7" i="3"/>
  <c r="D7" i="3"/>
  <c r="C7" i="3"/>
  <c r="B7" i="3"/>
  <c r="F6" i="3"/>
  <c r="E6" i="3"/>
  <c r="D6" i="3"/>
  <c r="C6" i="3"/>
  <c r="B6" i="3"/>
  <c r="F5" i="3"/>
  <c r="E5" i="3"/>
  <c r="D5" i="3"/>
  <c r="C5" i="3"/>
  <c r="B5" i="3"/>
  <c r="C4" i="3"/>
  <c r="D4" i="3"/>
  <c r="E4" i="3"/>
  <c r="F4" i="3"/>
  <c r="B4" i="3"/>
  <c r="B7" i="1" l="1"/>
  <c r="B5" i="1"/>
  <c r="B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<sst xmlns="http://schemas.openxmlformats.org/spreadsheetml/2006/main" count="55" uniqueCount="49">
  <si>
    <t>Why do costings change?</t>
  </si>
  <si>
    <t>Budget Bite, October 2023</t>
  </si>
  <si>
    <t>Chart data</t>
  </si>
  <si>
    <t>Figure 2: Each Budget adds an additional year to the medium-term estimates of the Stage 3 tax cuts</t>
  </si>
  <si>
    <t>Figure 3: Changes in the estimated cost of Stage 3 tax cuts closely follow changes in economic projections</t>
  </si>
  <si>
    <t>Table 1: Changes in economic parameters affect costing values</t>
  </si>
  <si>
    <t>Fiscal balance impact of proposal ($b in 2033-34)</t>
  </si>
  <si>
    <t>Policy</t>
  </si>
  <si>
    <t>Baseline</t>
  </si>
  <si>
    <t>Inflation 1ppt higher</t>
  </si>
  <si>
    <t>Inflation 1ppt lower</t>
  </si>
  <si>
    <t xml:space="preserve">Source: PBO analysis of 2023-24 Budget and previous budget updates. 
</t>
  </si>
  <si>
    <t>Note: 2022-23 Budget refers to the March Budget update.</t>
  </si>
  <si>
    <t>Financial year</t>
  </si>
  <si>
    <t>2023-24 Budget</t>
  </si>
  <si>
    <t>2022-23 March Budget</t>
  </si>
  <si>
    <t>2021-22 Budget</t>
  </si>
  <si>
    <t>2020-21 Budget</t>
  </si>
  <si>
    <t>2019-20 Budget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</si>
  <si>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</si>
  <si>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</si>
  <si>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</si>
  <si>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</si>
  <si>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</si>
  <si>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</si>
  <si>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</si>
  <si>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</si>
  <si>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</si>
  <si>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</si>
  <si>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 xml:space="preserve">Note: Figures represent the total cost of the Stage 3 tax cuts over the medium-term period at that budget update (in $ billion). </t>
  </si>
  <si>
    <t>Projected employee compensation, 2025-26</t>
  </si>
  <si>
    <t>Estimated cost of Stage 3 tax cuts, 2025-26</t>
  </si>
  <si>
    <t xml:space="preserve">Source: 2023-24 Budget and PBO analysis. </t>
  </si>
  <si>
    <t>Note: Inflation scenarios are assumed to impact both the consumer price index and the wage price index from 2023-24 to 2033-34. Other economic projections are as at the 2023-24 Budget.</t>
  </si>
  <si>
    <t>Raise Jobseeker by $40 per fortnight</t>
  </si>
  <si>
    <t>Lower Fuel Excise by 10c per litre</t>
  </si>
  <si>
    <t>Remove 6.5% cap on public hospital funding growth</t>
  </si>
  <si>
    <t>Increase the tax-free income threshold to $20,000</t>
  </si>
  <si>
    <t>Index the Age Pension to CPI</t>
  </si>
  <si>
    <t xml:space="preserve">      -1.15  (+10.6%) </t>
  </si>
  <si>
    <t xml:space="preserve">   -0.94  (-9.7%)</t>
  </si>
  <si>
    <t xml:space="preserve">      -8.83  (+10.2%)</t>
  </si>
  <si>
    <t xml:space="preserve">   -7.27  (-9.3%)</t>
  </si>
  <si>
    <t xml:space="preserve">      -4.04  (+37.3%)</t>
  </si>
  <si>
    <t xml:space="preserve">   -2.06  (-30.3%)</t>
  </si>
  <si>
    <t xml:space="preserve">      -5.97  (+1.2%) </t>
  </si>
  <si>
    <t xml:space="preserve">   -5.82  (-1.4%)</t>
  </si>
  <si>
    <t xml:space="preserve">       2.41  (+14.3%)</t>
  </si>
  <si>
    <t xml:space="preserve">    1.75  (-16.7%)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</si>
</sst>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6"/>
      <color rgb="FF343333"/>
      <name val="Calibri Light"/>
      <family val="2"/>
    </font>
    <font>
      <sz val="15"/>
      <color rgb="FF7D783D"/>
      <name val="Calibri"/>
      <family val="2"/>
      <scheme val="minor"/>
    </font>
    <font>
      <b/>
      <sz val="11"/>
      <color rgb="FF323A36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868383"/>
      <name val="Calibri"/>
      <family val="2"/>
      <scheme val="minor"/>
    </font>
    <font>
      <b/>
      <sz val="11"/>
      <color rgb="FFFFFFFF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5BA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9D5BA1"/>
      </bottom>
      <diagonal/>
    </border>
    <border>
      <left/>
      <right/>
      <top style="medium">
        <color rgb="FF9D5BA1"/>
      </top>
      <bottom/>
      <diagonal/>
    </border>
    <border>
      <left/>
      <right/>
      <top style="medium">
        <color rgb="FF9D5BA1"/>
      </top>
      <bottom style="medium">
        <color rgb="FF9D5BA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8" fillId="0" borderId="0" xfId="1" applyAlignment="1">
      <alignment vertical="center"/>
    </xf>
    <xf numFmtId="0" fontId="9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13</xdr:col>
      <xdr:colOff>243840</xdr:colOff>
      <xdr:row>0</xdr:row>
      <xdr:rowOff>1362710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E0CBDC-0B4F-6BDC-D4BC-C925368C4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9125" y="0"/>
          <a:ext cx="8159115" cy="13627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342900</xdr:rowOff>
    </xdr:from>
    <xdr:to>
      <xdr:col>3</xdr:col>
      <xdr:colOff>327660</xdr:colOff>
      <xdr:row>0</xdr:row>
      <xdr:rowOff>929640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AAA073-E557-94E2-A10B-79B410504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42900"/>
          <a:ext cx="1918335" cy="586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boprotected.sharepoint.com/sites/SRRHub/Occasional%20publication/Budget%20Bite%20-%20Costings%20over%20time/S3%20tax%20cuts%20comparison%20chart.xlsx" TargetMode="External"/><Relationship Id="rId1" Type="http://schemas.openxmlformats.org/officeDocument/2006/relationships/externalLinkPath" Target="https://pboprotected.sharepoint.com/sites/SRRHub/Occasional%20publication/Budget%20Bite%20-%20Costings%20over%20time/S3%20tax%20cuts%20comparison%20cha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boprotected.sharepoint.com/sites/SRRHub/Occasional%20publication/Budget%20Bite%20-%20Costings%20over%20time/Costings%20over%20time.xlsx" TargetMode="External"/><Relationship Id="rId1" Type="http://schemas.openxmlformats.org/officeDocument/2006/relationships/externalLinkPath" Target="https://pboprotected.sharepoint.com/sites/SRRHub/Occasional%20publication/Budget%20Bite%20-%20Costings%20over%20time/Costings%20over%20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Costings"/>
      <sheetName val="Comparison"/>
      <sheetName val="Comparison chart"/>
    </sheetNames>
    <sheetDataSet>
      <sheetData sheetId="0"/>
      <sheetData sheetId="1"/>
      <sheetData sheetId="2"/>
      <sheetData sheetId="3">
        <row r="2">
          <cell r="B2">
            <v>20.399999999999999</v>
          </cell>
          <cell r="C2">
            <v>17.7</v>
          </cell>
          <cell r="D2">
            <v>15.7</v>
          </cell>
          <cell r="E2">
            <v>13.59</v>
          </cell>
          <cell r="F2">
            <v>18.5</v>
          </cell>
        </row>
        <row r="3">
          <cell r="B3">
            <v>23.5</v>
          </cell>
          <cell r="C3">
            <v>20.8</v>
          </cell>
          <cell r="D3">
            <v>18.3</v>
          </cell>
          <cell r="E3">
            <v>15.7</v>
          </cell>
          <cell r="F3">
            <v>21.3</v>
          </cell>
        </row>
        <row r="4">
          <cell r="B4">
            <v>25.3</v>
          </cell>
          <cell r="C4">
            <v>22.7</v>
          </cell>
          <cell r="D4">
            <v>20.100000000000001</v>
          </cell>
          <cell r="E4">
            <v>17.239999999999998</v>
          </cell>
          <cell r="F4">
            <v>23.3</v>
          </cell>
        </row>
        <row r="5">
          <cell r="B5">
            <v>27.6</v>
          </cell>
          <cell r="C5">
            <v>24.5</v>
          </cell>
          <cell r="D5">
            <v>22.1</v>
          </cell>
          <cell r="E5">
            <v>18.95</v>
          </cell>
          <cell r="F5">
            <v>25.400000000000002</v>
          </cell>
        </row>
        <row r="6">
          <cell r="B6">
            <v>29.7</v>
          </cell>
          <cell r="C6">
            <v>26.5</v>
          </cell>
          <cell r="D6">
            <v>23.8</v>
          </cell>
          <cell r="E6">
            <v>20.45</v>
          </cell>
          <cell r="F6">
            <v>27.299999999999997</v>
          </cell>
        </row>
        <row r="7">
          <cell r="B7">
            <v>32</v>
          </cell>
          <cell r="C7">
            <v>28.9</v>
          </cell>
          <cell r="D7">
            <v>25.7</v>
          </cell>
          <cell r="E7">
            <v>22.18</v>
          </cell>
          <cell r="F7">
            <v>29.5</v>
          </cell>
        </row>
        <row r="8">
          <cell r="B8">
            <v>34.5</v>
          </cell>
          <cell r="C8">
            <v>31.4</v>
          </cell>
          <cell r="D8">
            <v>28</v>
          </cell>
          <cell r="E8">
            <v>24.06</v>
          </cell>
        </row>
        <row r="9">
          <cell r="B9">
            <v>37.200000000000003</v>
          </cell>
          <cell r="C9">
            <v>34.1</v>
          </cell>
          <cell r="D9">
            <v>30.5</v>
          </cell>
        </row>
        <row r="10">
          <cell r="B10">
            <v>40</v>
          </cell>
          <cell r="C10">
            <v>36.9</v>
          </cell>
        </row>
        <row r="11">
          <cell r="B11">
            <v>42.9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ers chart"/>
      <sheetName val="Table 1 - Indicative costings"/>
      <sheetName val="Costings over time"/>
      <sheetName val="Budget parameters"/>
      <sheetName val="Sheet3"/>
      <sheetName val="Jobseeker scenarios"/>
    </sheetNames>
    <sheetDataSet>
      <sheetData sheetId="0">
        <row r="2">
          <cell r="B2">
            <v>23.5</v>
          </cell>
          <cell r="C2">
            <v>20.8</v>
          </cell>
          <cell r="D2">
            <v>18.3</v>
          </cell>
          <cell r="E2">
            <v>15.7</v>
          </cell>
          <cell r="F2">
            <v>21.3</v>
          </cell>
        </row>
        <row r="6">
          <cell r="B6">
            <v>1324.2722414004527</v>
          </cell>
          <cell r="C6">
            <v>1298.5176456136026</v>
          </cell>
          <cell r="D6">
            <v>1189.0704406421448</v>
          </cell>
          <cell r="E6">
            <v>1164.3018274500309</v>
          </cell>
          <cell r="F6">
            <v>1261.7036724436177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PBO 2023">
  <a:themeElements>
    <a:clrScheme name="PBO 2023">
      <a:dk1>
        <a:srgbClr val="343333"/>
      </a:dk1>
      <a:lt1>
        <a:srgbClr val="F1F3F4"/>
      </a:lt1>
      <a:dk2>
        <a:srgbClr val="323A36"/>
      </a:dk2>
      <a:lt2>
        <a:srgbClr val="F7F8F9"/>
      </a:lt2>
      <a:accent1>
        <a:srgbClr val="585536"/>
      </a:accent1>
      <a:accent2>
        <a:srgbClr val="7D783D"/>
      </a:accent2>
      <a:accent3>
        <a:srgbClr val="9D5BA1"/>
      </a:accent3>
      <a:accent4>
        <a:srgbClr val="7A724A"/>
      </a:accent4>
      <a:accent5>
        <a:srgbClr val="CE6D42"/>
      </a:accent5>
      <a:accent6>
        <a:srgbClr val="E6B858"/>
      </a:accent6>
      <a:hlink>
        <a:srgbClr val="7D783D"/>
      </a:hlink>
      <a:folHlink>
        <a:srgbClr val="7D78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9B5B-D9DD-4B66-B2D6-8364019F2586}">
  <dimension ref="B1:B7"/>
  <sheetViews>
    <sheetView showGridLines="0" tabSelected="1" workbookViewId="0"/>
  </sheetViews>
  <sheetFormatPr defaultRowHeight="15" x14ac:dyDescent="0.25"/>
  <sheetData>
    <row r="1" spans="2:2" ht="117" customHeight="1" x14ac:dyDescent="0.25"/>
    <row r="2" spans="2:2" ht="19.5" x14ac:dyDescent="0.25">
      <c r="B2" s="2" t="s">
        <v>1</v>
      </c>
    </row>
    <row r="3" spans="2:2" ht="39" customHeight="1" x14ac:dyDescent="0.25">
      <c r="B3" s="1" t="s">
        <v>0</v>
      </c>
    </row>
    <row r="4" spans="2:2" ht="21" customHeight="1" x14ac:dyDescent="0.25">
      <c r="B4" s="10" t="s">
        <v>2</v>
      </c>
    </row>
    <row r="5" spans="2:2" x14ac:dyDescent="0.25">
      <c r="B5" s="9" t="str">
        <f>'Figure 2'!A1</f>
        <v>Figure 2: Each Budget adds an additional year to the medium-term estimates of the Stage 3 tax cuts</v>
      </c>
    </row>
    <row r="6" spans="2:2" x14ac:dyDescent="0.25">
      <c r="B6" s="9" t="str">
        <f>'Figure 3'!A1</f>
        <v>Figure 3: Changes in the estimated cost of Stage 3 tax cuts closely follow changes in economic projections</v>
      </c>
    </row>
    <row r="7" spans="2:2" x14ac:dyDescent="0.25">
      <c r="B7" s="9" t="str">
        <f>'Table 1'!A1</f>
        <v>Table 1: Changes in economic parameters affect costing values</v>
      </c>
    </row>
  </sheetData>
  <hyperlinks>
    <hyperlink ref="B5" location="'Figure 2'!A1" display="'Figure 2'!A1" xr:uid="{D8E9907D-05FA-42DA-88D3-79F618EA966F}"/>
    <hyperlink ref="B6" location="'Figure 3'!A1" display="'Figure 3'!A1" xr:uid="{C649394F-2BCF-4245-AD86-F33BA97DC01D}"/>
    <hyperlink ref="B7" location="'Table 1'!A1" display="'Table 1'!A1" xr:uid="{2304EBD7-0D20-4044-B3A8-551A62E5AE8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2D7E-811A-4A09-9B00-41043117F65F}">
  <dimension ref="A1:F52"/>
  <sheetViews>
    <sheetView showGridLines="0" workbookViewId="0"/>
  </sheetViews>
  <sheetFormatPr defaultRowHeight="15" x14ac:dyDescent="0.25"/>
  <cols>
    <col min="1" max="6" width="20.7109375" customWidth="1"/>
  </cols>
  <sheetData>
    <row r="1" spans="1:6" x14ac:dyDescent="0.25">
      <c r="A1" s="3" t="s">
        <v>3</v>
      </c>
    </row>
    <row r="2" spans="1:6" ht="15.75" thickBot="1" x14ac:dyDescent="0.3"/>
    <row r="3" spans="1:6" x14ac:dyDescent="0.25">
      <c r="A3" s="8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</row>
    <row r="4" spans="1:6" x14ac:dyDescent="0.25">
      <c r="A4" s="5" t="s">
        <v>19</v>
      </c>
      <c r="B4" s="5">
        <f>ROUND('[1]Comparison chart'!B2,1)</f>
        <v>20.399999999999999</v>
      </c>
      <c r="C4" s="5">
        <f>ROUND('[1]Comparison chart'!C2,1)</f>
        <v>17.7</v>
      </c>
      <c r="D4" s="5">
        <f>ROUND('[1]Comparison chart'!D2,1)</f>
        <v>15.7</v>
      </c>
      <c r="E4" s="5">
        <f>ROUND('[1]Comparison chart'!E2,1)</f>
        <v>13.6</v>
      </c>
      <c r="F4" s="5">
        <f>ROUND('[1]Comparison chart'!F2,1)</f>
        <v>18.5</v>
      </c>
    </row>
    <row r="5" spans="1:6" x14ac:dyDescent="0.25">
      <c r="A5" s="5" t="s">
        <v>20</v>
      </c>
      <c r="B5" s="5">
        <f>ROUND('[1]Comparison chart'!B3,1)</f>
        <v>23.5</v>
      </c>
      <c r="C5" s="5">
        <f>ROUND('[1]Comparison chart'!C3,1)</f>
        <v>20.8</v>
      </c>
      <c r="D5" s="5">
        <f>ROUND('[1]Comparison chart'!D3,1)</f>
        <v>18.3</v>
      </c>
      <c r="E5" s="5">
        <f>ROUND('[1]Comparison chart'!E3,1)</f>
        <v>15.7</v>
      </c>
      <c r="F5" s="5">
        <f>ROUND('[1]Comparison chart'!F3,1)</f>
        <v>21.3</v>
      </c>
    </row>
    <row r="6" spans="1:6" x14ac:dyDescent="0.25">
      <c r="A6" s="5" t="s">
        <v>21</v>
      </c>
      <c r="B6" s="5">
        <f>ROUND('[1]Comparison chart'!B4,1)</f>
        <v>25.3</v>
      </c>
      <c r="C6" s="5">
        <f>ROUND('[1]Comparison chart'!C4,1)</f>
        <v>22.7</v>
      </c>
      <c r="D6" s="5">
        <f>ROUND('[1]Comparison chart'!D4,1)</f>
        <v>20.100000000000001</v>
      </c>
      <c r="E6" s="5">
        <f>ROUND('[1]Comparison chart'!E4,1)</f>
        <v>17.2</v>
      </c>
      <c r="F6" s="5">
        <f>ROUND('[1]Comparison chart'!F4,1)</f>
        <v>23.3</v>
      </c>
    </row>
    <row r="7" spans="1:6" x14ac:dyDescent="0.25">
      <c r="A7" s="5" t="s">
        <v>22</v>
      </c>
      <c r="B7" s="5">
        <f>ROUND('[1]Comparison chart'!B5,1)</f>
        <v>27.6</v>
      </c>
      <c r="C7" s="5">
        <f>ROUND('[1]Comparison chart'!C5,1)</f>
        <v>24.5</v>
      </c>
      <c r="D7" s="5">
        <f>ROUND('[1]Comparison chart'!D5,1)</f>
        <v>22.1</v>
      </c>
      <c r="E7" s="5">
        <f>ROUND('[1]Comparison chart'!E5,1)</f>
        <v>19</v>
      </c>
      <c r="F7" s="5">
        <f>ROUND('[1]Comparison chart'!F5,1)</f>
        <v>25.4</v>
      </c>
    </row>
    <row r="8" spans="1:6" x14ac:dyDescent="0.25">
      <c r="A8" s="5" t="s">
        <v>23</v>
      </c>
      <c r="B8" s="5">
        <f>ROUND('[1]Comparison chart'!B6,1)</f>
        <v>29.7</v>
      </c>
      <c r="C8" s="5">
        <f>ROUND('[1]Comparison chart'!C6,1)</f>
        <v>26.5</v>
      </c>
      <c r="D8" s="5">
        <f>ROUND('[1]Comparison chart'!D6,1)</f>
        <v>23.8</v>
      </c>
      <c r="E8" s="5">
        <f>ROUND('[1]Comparison chart'!E6,1)</f>
        <v>20.5</v>
      </c>
      <c r="F8" s="5">
        <f>ROUND('[1]Comparison chart'!F6,1)</f>
        <v>27.3</v>
      </c>
    </row>
    <row r="9" spans="1:6" x14ac:dyDescent="0.25">
      <c r="A9" s="5" t="s">
        <v>24</v>
      </c>
      <c r="B9" s="5">
        <f>ROUND('[1]Comparison chart'!B7,1)</f>
        <v>32</v>
      </c>
      <c r="C9" s="5">
        <f>ROUND('[1]Comparison chart'!C7,1)</f>
        <v>28.9</v>
      </c>
      <c r="D9" s="5">
        <f>ROUND('[1]Comparison chart'!D7,1)</f>
        <v>25.7</v>
      </c>
      <c r="E9" s="5">
        <f>ROUND('[1]Comparison chart'!E7,1)</f>
        <v>22.2</v>
      </c>
      <c r="F9" s="5">
        <f>ROUND('[1]Comparison chart'!F7,1)</f>
        <v>29.5</v>
      </c>
    </row>
    <row r="10" spans="1:6" x14ac:dyDescent="0.25">
      <c r="A10" s="5" t="s">
        <v>25</v>
      </c>
      <c r="B10" s="5">
        <f>ROUND('[1]Comparison chart'!B8,1)</f>
        <v>34.5</v>
      </c>
      <c r="C10" s="5">
        <f>ROUND('[1]Comparison chart'!C8,1)</f>
        <v>31.4</v>
      </c>
      <c r="D10" s="5">
        <f>ROUND('[1]Comparison chart'!D8,1)</f>
        <v>28</v>
      </c>
      <c r="E10" s="5">
        <f>ROUND('[1]Comparison chart'!E8,1)</f>
        <v>24.1</v>
      </c>
      <c r="F10" s="5"/>
    </row>
    <row r="11" spans="1:6" x14ac:dyDescent="0.25">
      <c r="A11" s="5" t="s">
        <v>26</v>
      </c>
      <c r="B11" s="5">
        <f>ROUND('[1]Comparison chart'!B9,1)</f>
        <v>37.200000000000003</v>
      </c>
      <c r="C11" s="5">
        <f>ROUND('[1]Comparison chart'!C9,1)</f>
        <v>34.1</v>
      </c>
      <c r="D11" s="5">
        <f>ROUND('[1]Comparison chart'!D9,1)</f>
        <v>30.5</v>
      </c>
      <c r="E11" s="5"/>
      <c r="F11" s="5"/>
    </row>
    <row r="12" spans="1:6" x14ac:dyDescent="0.25">
      <c r="A12" s="5" t="s">
        <v>27</v>
      </c>
      <c r="B12" s="5">
        <f>ROUND('[1]Comparison chart'!B10,1)</f>
        <v>40</v>
      </c>
      <c r="C12" s="5">
        <f>ROUND('[1]Comparison chart'!C10,1)</f>
        <v>36.9</v>
      </c>
      <c r="D12" s="5"/>
      <c r="E12" s="5"/>
      <c r="F12" s="5"/>
    </row>
    <row r="13" spans="1:6" ht="15.75" thickBot="1" x14ac:dyDescent="0.3">
      <c r="A13" s="6" t="s">
        <v>28</v>
      </c>
      <c r="B13" s="6">
        <f>ROUND('[1]Comparison chart'!B11,1)</f>
        <v>42.9</v>
      </c>
      <c r="C13" s="6"/>
      <c r="D13" s="6"/>
      <c r="E13" s="6"/>
      <c r="F13" s="6"/>
    </row>
    <row r="14" spans="1:6" ht="15.75" thickTop="1" x14ac:dyDescent="0.25">
      <c r="A14" s="7" t="s">
        <v>11</v>
      </c>
      <c r="B14" s="4"/>
      <c r="C14" s="4"/>
      <c r="D14" s="4"/>
      <c r="E14" s="4"/>
      <c r="F14" s="4"/>
    </row>
    <row r="15" spans="1:6" x14ac:dyDescent="0.25">
      <c r="A15" s="7" t="s">
        <v>29</v>
      </c>
      <c r="B15" s="4"/>
      <c r="C15" s="4"/>
      <c r="D15" s="4"/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9B0A-0E34-42C7-B3E3-982BCC402B11}">
  <dimension ref="A1:C10"/>
  <sheetViews>
    <sheetView showGridLines="0" workbookViewId="0"/>
  </sheetViews>
  <sheetFormatPr defaultRowHeight="15" x14ac:dyDescent="0.25"/>
  <cols>
    <col min="1" max="1" width="42.28515625" customWidth="1"/>
    <col min="2" max="2" width="40.7109375" bestFit="1" customWidth="1"/>
    <col min="3" max="3" width="38.7109375" bestFit="1" customWidth="1"/>
  </cols>
  <sheetData>
    <row r="1" spans="1:3" x14ac:dyDescent="0.25">
      <c r="A1" s="3" t="s">
        <v>4</v>
      </c>
    </row>
    <row r="2" spans="1:3" ht="15.75" thickBot="1" x14ac:dyDescent="0.3"/>
    <row r="3" spans="1:3" ht="15.75" customHeight="1" x14ac:dyDescent="0.25">
      <c r="A3" s="8"/>
      <c r="B3" s="8" t="s">
        <v>30</v>
      </c>
      <c r="C3" s="8" t="s">
        <v>31</v>
      </c>
    </row>
    <row r="4" spans="1:3" ht="15.75" customHeight="1" x14ac:dyDescent="0.25">
      <c r="A4" t="s">
        <v>14</v>
      </c>
      <c r="B4" cm="1">
        <f t="array" ref="B4:B8">ROUND(TRANSPOSE('[2]Parameters chart'!$B$6:$F$6),-1)</f>
        <v>1320</v>
      </c>
      <c r="C4" cm="1">
        <f t="array" ref="C4:C8">ROUND(TRANSPOSE('[2]Parameters chart'!$B$2:$F$2),1)</f>
        <v>23.5</v>
      </c>
    </row>
    <row r="5" spans="1:3" ht="15.75" customHeight="1" x14ac:dyDescent="0.25">
      <c r="A5" t="s">
        <v>15</v>
      </c>
      <c r="B5" s="5">
        <v>1300</v>
      </c>
      <c r="C5" s="5">
        <v>20.8</v>
      </c>
    </row>
    <row r="6" spans="1:3" ht="15.75" customHeight="1" x14ac:dyDescent="0.25">
      <c r="A6" t="s">
        <v>16</v>
      </c>
      <c r="B6" s="5">
        <v>1190</v>
      </c>
      <c r="C6" s="5">
        <v>18.3</v>
      </c>
    </row>
    <row r="7" spans="1:3" ht="15.75" customHeight="1" x14ac:dyDescent="0.25">
      <c r="A7" t="s">
        <v>17</v>
      </c>
      <c r="B7" s="5">
        <v>1160</v>
      </c>
      <c r="C7" s="5">
        <v>15.7</v>
      </c>
    </row>
    <row r="8" spans="1:3" ht="15.75" customHeight="1" thickBot="1" x14ac:dyDescent="0.3">
      <c r="A8" s="6" t="s">
        <v>18</v>
      </c>
      <c r="B8" s="6">
        <v>1260</v>
      </c>
      <c r="C8" s="6">
        <v>21.3</v>
      </c>
    </row>
    <row r="9" spans="1:3" ht="15.75" thickTop="1" x14ac:dyDescent="0.25">
      <c r="A9" s="7" t="s">
        <v>11</v>
      </c>
      <c r="B9" s="4"/>
    </row>
    <row r="10" spans="1:3" x14ac:dyDescent="0.25">
      <c r="A10" s="7" t="s">
        <v>12</v>
      </c>
      <c r="B1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5FE8-C018-47A3-A201-FB5E6D04A9BD}">
  <dimension ref="A1:D11"/>
  <sheetViews>
    <sheetView showGridLines="0" workbookViewId="0">
      <selection activeCell="A52" sqref="A52"/>
    </sheetView>
  </sheetViews>
  <sheetFormatPr defaultRowHeight="15" x14ac:dyDescent="0.25"/>
  <cols>
    <col min="1" max="1" width="47.5703125" customWidth="1"/>
    <col min="2" max="4" width="20.7109375" customWidth="1"/>
  </cols>
  <sheetData>
    <row r="1" spans="1:4" x14ac:dyDescent="0.25">
      <c r="A1" s="3" t="s">
        <v>5</v>
      </c>
    </row>
    <row r="2" spans="1:4" ht="15.75" thickBot="1" x14ac:dyDescent="0.3"/>
    <row r="3" spans="1:4" ht="15.75" thickBot="1" x14ac:dyDescent="0.3">
      <c r="A3" s="12" t="s">
        <v>7</v>
      </c>
      <c r="B3" s="11" t="s">
        <v>6</v>
      </c>
      <c r="C3" s="11"/>
      <c r="D3" s="11"/>
    </row>
    <row r="4" spans="1:4" x14ac:dyDescent="0.25">
      <c r="A4" s="13"/>
      <c r="B4" s="8" t="s">
        <v>8</v>
      </c>
      <c r="C4" s="8" t="s">
        <v>9</v>
      </c>
      <c r="D4" s="8" t="s">
        <v>10</v>
      </c>
    </row>
    <row r="5" spans="1:4" ht="15.75" customHeight="1" x14ac:dyDescent="0.25">
      <c r="A5" s="5" t="s">
        <v>34</v>
      </c>
      <c r="B5" s="5">
        <v>-1.04</v>
      </c>
      <c r="C5" s="5" t="s">
        <v>39</v>
      </c>
      <c r="D5" s="5" t="s">
        <v>40</v>
      </c>
    </row>
    <row r="6" spans="1:4" ht="15.75" customHeight="1" x14ac:dyDescent="0.25">
      <c r="A6" s="5" t="s">
        <v>35</v>
      </c>
      <c r="B6" s="5">
        <v>-8.01</v>
      </c>
      <c r="C6" s="5" t="s">
        <v>41</v>
      </c>
      <c r="D6" s="5" t="s">
        <v>42</v>
      </c>
    </row>
    <row r="7" spans="1:4" ht="15.75" customHeight="1" x14ac:dyDescent="0.25">
      <c r="A7" s="5" t="s">
        <v>36</v>
      </c>
      <c r="B7" s="5">
        <v>-2.95</v>
      </c>
      <c r="C7" s="5" t="s">
        <v>43</v>
      </c>
      <c r="D7" s="5" t="s">
        <v>44</v>
      </c>
    </row>
    <row r="8" spans="1:4" ht="15.75" customHeight="1" x14ac:dyDescent="0.25">
      <c r="A8" s="5" t="s">
        <v>37</v>
      </c>
      <c r="B8" s="5">
        <v>-5.9</v>
      </c>
      <c r="C8" s="5" t="s">
        <v>45</v>
      </c>
      <c r="D8" s="5" t="s">
        <v>46</v>
      </c>
    </row>
    <row r="9" spans="1:4" ht="15.75" customHeight="1" thickBot="1" x14ac:dyDescent="0.3">
      <c r="A9" s="6" t="s">
        <v>38</v>
      </c>
      <c r="B9" s="6">
        <v>2.1</v>
      </c>
      <c r="C9" s="6" t="s">
        <v>47</v>
      </c>
      <c r="D9" s="6" t="s">
        <v>48</v>
      </c>
    </row>
    <row r="10" spans="1:4" ht="15.75" thickTop="1" x14ac:dyDescent="0.25">
      <c r="A10" s="7" t="s">
        <v>32</v>
      </c>
      <c r="B10" s="4"/>
      <c r="C10" s="4"/>
      <c r="D10" s="4"/>
    </row>
    <row r="11" spans="1:4" x14ac:dyDescent="0.25">
      <c r="A11" s="7" t="s">
        <v>33</v>
      </c>
      <c r="B11" s="4"/>
      <c r="C11" s="4"/>
      <c r="D11" s="4"/>
    </row>
  </sheetData>
  <mergeCells count="2">
    <mergeCell ref="B3:D3"/>
    <mergeCell ref="A3:A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FB8584205714B892D7A07E082E8C8" ma:contentTypeVersion="19" ma:contentTypeDescription="Create a new document." ma:contentTypeScope="" ma:versionID="0714d3bd0888ba32ea799a47fc0eaecc">
  <xsd:schema xmlns:xsd="http://www.w3.org/2001/XMLSchema" xmlns:xs="http://www.w3.org/2001/XMLSchema" xmlns:p="http://schemas.microsoft.com/office/2006/metadata/properties" xmlns:ns1="http://schemas.microsoft.com/sharepoint/v3" xmlns:ns2="ad8e907a-e1a6-4b76-8caa-2c3a6e0bcaac" xmlns:ns3="c565cbe9-35bd-4213-9da3-004e9786fcab" targetNamespace="http://schemas.microsoft.com/office/2006/metadata/properties" ma:root="true" ma:fieldsID="292048821957560c6c80c91602acb7c4" ns1:_="" ns2:_="" ns3:_="">
    <xsd:import namespace="http://schemas.microsoft.com/sharepoint/v3"/>
    <xsd:import namespace="ad8e907a-e1a6-4b76-8caa-2c3a6e0bcaac"/>
    <xsd:import namespace="c565cbe9-35bd-4213-9da3-004e9786fc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DocumentSetDescription" minOccurs="0"/>
                <xsd:element ref="ns2:SRR_x0020_ID" minOccurs="0"/>
                <xsd:element ref="ns2:Project_x0020_type" minOccurs="0"/>
                <xsd:element ref="ns2:Link_x0020_to_x0020_approved_x0020_project_x0020_pla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f81702133f5c4bc9b6bd0f4833f72334" minOccurs="0"/>
                <xsd:element ref="ns2:TaxCatchAll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Stage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1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e907a-e1a6-4b76-8caa-2c3a6e0bcaa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RR_x0020_ID" ma:index="12" nillable="true" ma:displayName="SRR ID" ma:internalName="SRR_x0020_ID">
      <xsd:simpleType>
        <xsd:restriction base="dms:Text">
          <xsd:maxLength value="255"/>
        </xsd:restriction>
      </xsd:simpleType>
    </xsd:element>
    <xsd:element name="Project_x0020_type" ma:index="13" nillable="true" ma:displayName="Project type" ma:default="Regular publication" ma:format="Dropdown" ma:internalName="Project_x0020_type">
      <xsd:simpleType>
        <xsd:restriction base="dms:Choice">
          <xsd:enumeration value="Regular publication"/>
          <xsd:enumeration value="Occasional publication"/>
          <xsd:enumeration value="Other project"/>
        </xsd:restriction>
      </xsd:simpleType>
    </xsd:element>
    <xsd:element name="Link_x0020_to_x0020_approved_x0020_project_x0020_plan" ma:index="14" nillable="true" ma:displayName="Link to approved project plan" ma:format="Hyperlink" ma:internalName="Link_x0020_to_x0020_approved_x0020_project_x0020_pla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81702133f5c4bc9b6bd0f4833f72334" ma:index="20" ma:taxonomy="true" ma:internalName="f81702133f5c4bc9b6bd0f4833f72334" ma:taxonomyFieldName="Doc_Type_SRR" ma:displayName="DocType" ma:default="1;#Other|9fd5f203-0a5c-4134-9c85-3b40d1bdfc4e" ma:fieldId="{f8170213-3f5c-4bc9-b6bd-0f4833f72334}" ma:sspId="8511bdff-a9c3-4342-ad56-d9f2319b2060" ma:termSetId="428a2787-7f6a-48bb-b75d-24a40d6aea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50d7eaab-e7dc-4d71-9ed3-913f10dce0f2}" ma:internalName="TaxCatchAll" ma:showField="CatchAllData" ma:web="ad8e907a-e1a6-4b76-8caa-2c3a6e0bca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5cbe9-35bd-4213-9da3-004e9786f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8511bdff-a9c3-4342-ad56-d9f2319b2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ge" ma:index="29" nillable="true" ma:displayName="Stage" ma:format="Dropdown" ma:internalName="Stage">
      <xsd:simpleType>
        <xsd:restriction base="dms:Choice">
          <xsd:enumeration value="1.Planning"/>
          <xsd:enumeration value="2.Research"/>
          <xsd:enumeration value="3.Analysis"/>
          <xsd:enumeration value="4.Drafting"/>
          <xsd:enumeration value="5.Chart"/>
          <xsd:enumeration value="6.Consultation"/>
          <xsd:enumeration value="7.QA"/>
          <xsd:enumeration value="8.Publication"/>
          <xsd:enumeration value="9.Media and post-publication"/>
          <xsd:enumeration value="Meeting notes"/>
          <xsd:enumeration value="Part 2"/>
          <xsd:enumeration value="Choice 12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R_x0020_ID xmlns="ad8e907a-e1a6-4b76-8caa-2c3a6e0bcaac" xsi:nil="true"/>
    <DocumentSetDescription xmlns="http://schemas.microsoft.com/sharepoint/v3" xsi:nil="true"/>
    <Project_x0020_type xmlns="ad8e907a-e1a6-4b76-8caa-2c3a6e0bcaac">Regular publication</Project_x0020_type>
    <lcf76f155ced4ddcb4097134ff3c332f xmlns="c565cbe9-35bd-4213-9da3-004e9786fcab">
      <Terms xmlns="http://schemas.microsoft.com/office/infopath/2007/PartnerControls"/>
    </lcf76f155ced4ddcb4097134ff3c332f>
    <Stage xmlns="c565cbe9-35bd-4213-9da3-004e9786fcab" xsi:nil="true"/>
    <f81702133f5c4bc9b6bd0f4833f72334 xmlns="ad8e907a-e1a6-4b76-8caa-2c3a6e0bca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9fd5f203-0a5c-4134-9c85-3b40d1bdfc4e</TermId>
        </TermInfo>
      </Terms>
    </f81702133f5c4bc9b6bd0f4833f72334>
    <TaxCatchAll xmlns="ad8e907a-e1a6-4b76-8caa-2c3a6e0bcaac">
      <Value>1</Value>
    </TaxCatchAll>
    <Link_x0020_to_x0020_approved_x0020_project_x0020_plan xmlns="ad8e907a-e1a6-4b76-8caa-2c3a6e0bcaac">
      <Url xsi:nil="true"/>
      <Description xsi:nil="true"/>
    </Link_x0020_to_x0020_approved_x0020_project_x0020_plan>
    <_dlc_DocId xmlns="ad8e907a-e1a6-4b76-8caa-2c3a6e0bcaac">SRR-2121499231-947</_dlc_DocId>
    <_dlc_DocIdUrl xmlns="ad8e907a-e1a6-4b76-8caa-2c3a6e0bcaac">
      <Url>https://pboprotected.sharepoint.com/sites/SRRHub/_layouts/15/DocIdRedir.aspx?ID=SRR-2121499231-947</Url>
      <Description>SRR-2121499231-947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94B569-4E08-428A-96A8-3766ED944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8e907a-e1a6-4b76-8caa-2c3a6e0bcaac"/>
    <ds:schemaRef ds:uri="c565cbe9-35bd-4213-9da3-004e9786f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63C4BF-E5EE-485D-A52E-7921B10AD1DB}">
  <ds:schemaRefs>
    <ds:schemaRef ds:uri="http://schemas.microsoft.com/office/2006/documentManagement/types"/>
    <ds:schemaRef ds:uri="http://purl.org/dc/elements/1.1/"/>
    <ds:schemaRef ds:uri="ad8e907a-e1a6-4b76-8caa-2c3a6e0bcaac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c565cbe9-35bd-4213-9da3-004e9786fca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02A78A3-FE6A-48C2-873D-2D6A4DBCAC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E2E250-B72E-487F-BEED-98E214178BD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Figure 2</vt:lpstr>
      <vt:lpstr>Figure 3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Parliamentary Budget Office (PBO)</dc:creator>
  <dcterms:created xsi:type="dcterms:W3CDTF">2023-10-23T03:43:40Z</dcterms:created>
  <dcterms:modified xsi:type="dcterms:W3CDTF">2023-10-26T00:08:54Z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0x01010098CFB8584205714B892D7A07E082E8C8</vt:lpwstr>
  </property>
  <property fmtid="{D5CDD505-2E9C-101B-9397-08002B2CF9AE}" pid="3" name="MSIP_Label_ffb634e3-1037-4cdd-a8be-eaa9d6fbd503_Enabled">
    <vt:lpwstr>true</vt:lpwstr>
  </property>
  <property fmtid="{D5CDD505-2E9C-101B-9397-08002B2CF9AE}" pid="4" name="MSIP_Label_ffb634e3-1037-4cdd-a8be-eaa9d6fbd503_SetDate">
    <vt:lpwstr>2023-10-23T03:55:11Z</vt:lpwstr>
  </property>
  <property fmtid="{D5CDD505-2E9C-101B-9397-08002B2CF9AE}" pid="5" name="MSIP_Label_ffb634e3-1037-4cdd-a8be-eaa9d6fbd503_Method">
    <vt:lpwstr>Privileged</vt:lpwstr>
  </property>
  <property fmtid="{D5CDD505-2E9C-101B-9397-08002B2CF9AE}" pid="6" name="MSIP_Label_ffb634e3-1037-4cdd-a8be-eaa9d6fbd503_Name">
    <vt:lpwstr>OFFICIAL (PBO for publication)</vt:lpwstr>
  </property>
  <property fmtid="{D5CDD505-2E9C-101B-9397-08002B2CF9AE}" pid="7" name="MSIP_Label_ffb634e3-1037-4cdd-a8be-eaa9d6fbd503_SiteId">
    <vt:lpwstr>dc2a6fc4-3a5c-4009-8148-25a15ab44bf4</vt:lpwstr>
  </property>
  <property fmtid="{D5CDD505-2E9C-101B-9397-08002B2CF9AE}" pid="8" name="MSIP_Label_ffb634e3-1037-4cdd-a8be-eaa9d6fbd503_ActionId">
    <vt:lpwstr>0f65de38-7e1c-4926-babb-f9d6e72c9e66</vt:lpwstr>
  </property>
  <property fmtid="{D5CDD505-2E9C-101B-9397-08002B2CF9AE}" pid="9" name="MSIP_Label_ffb634e3-1037-4cdd-a8be-eaa9d6fbd503_ContentBits">
    <vt:lpwstr>0</vt:lpwstr>
  </property>
  <property fmtid="{D5CDD505-2E9C-101B-9397-08002B2CF9AE}" pid="10" name="Doc_Type_SRR">
    <vt:lpwstr>1;#Other|9fd5f203-0a5c-4134-9c85-3b40d1bdfc4e</vt:lpwstr>
  </property>
  <property fmtid="{D5CDD505-2E9C-101B-9397-08002B2CF9AE}" pid="11" name="MediaServiceImageTags">
    <vt:lpwstr/>
  </property>
  <property fmtid="{D5CDD505-2E9C-101B-9397-08002B2CF9AE}" pid="12" name="_dlc_DocIdItemGuid">
    <vt:lpwstr>7b0a3003-e1bd-4702-97a9-f286e3926a3f</vt:lpwstr>
  </property>
</Properties>
</file>